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80" windowWidth="16080" windowHeight="7220" activeTab="0"/>
  </bookViews>
  <sheets>
    <sheet name="2012" sheetId="1" r:id="rId1"/>
  </sheets>
  <definedNames>
    <definedName name="_xlnm.Print_Titles" localSheetId="0">'2012'!$11:$11</definedName>
    <definedName name="_xlnm.Print_Area" localSheetId="0">'2012'!$A$1:$D$158</definedName>
  </definedNames>
  <calcPr fullCalcOnLoad="1"/>
</workbook>
</file>

<file path=xl/sharedStrings.xml><?xml version="1.0" encoding="utf-8"?>
<sst xmlns="http://schemas.openxmlformats.org/spreadsheetml/2006/main" count="303" uniqueCount="288">
  <si>
    <t xml:space="preserve">                                                                                                                  Приложение № 1 </t>
  </si>
  <si>
    <t>городского округа "Город Лесной"</t>
  </si>
  <si>
    <t>Свод доходов бюджета</t>
  </si>
  <si>
    <t>№ п/п</t>
  </si>
  <si>
    <t>Код классификации доходов бюджета</t>
  </si>
  <si>
    <t>Наименование доходов бюджета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</si>
  <si>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</si>
  <si>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</si>
  <si>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</si>
  <si>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</si>
  <si>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</si>
  <si>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</si>
  <si>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</t>
  </si>
  <si>
    <t>182 1 01 02010 01 0000 110</t>
  </si>
  <si>
    <t xml:space="preserve">Налог на доходы физических лиц с доходов, полученных физическими лицами, являющимися  налоговыми резидентами Российской Федерации в виде дивидендов от долевого участия  в деятельности организаций
</t>
  </si>
  <si>
    <t>182 1 01 02021 01 0000 110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</si>
  <si>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 лицами, зарегистрированными в качестве индивидуальных предпринимателей, частных нотариусов и других лиц, занимающихся частной практикой
</t>
  </si>
  <si>
    <t>182 1 01 02022 01 0000 110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</si>
  <si>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</si>
  <si>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</si>
  <si>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</si>
  <si>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</si>
  <si>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</si>
  <si>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000 1 06 00000 00 0000 000 </t>
  </si>
  <si>
    <t>Налоги на имущество</t>
  </si>
  <si>
    <t>Налог на имущество физических лиц</t>
  </si>
  <si>
    <t>182 1 06 01020 04 0000 110</t>
  </si>
  <si>
    <t>000 1 06 06000 00 0000 110</t>
  </si>
  <si>
    <t>Земельный налог</t>
  </si>
  <si>
    <t>182 1 06 06012 04 0000 110</t>
  </si>
  <si>
    <t xml:space="preserve">Земельный налог, взимаемый по 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
</t>
  </si>
  <si>
    <t>182 1 06 06022 04 0000 110</t>
  </si>
  <si>
    <t xml:space="preserve">Земельный налог, взимаемый по 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
</t>
  </si>
  <si>
    <t>000 1 08 00000 00 0000 000</t>
  </si>
  <si>
    <t>Государственная пошлина</t>
  </si>
  <si>
    <t xml:space="preserve">000 1 08 03000 01 0000 110 </t>
  </si>
  <si>
    <t xml:space="preserve">Государственная пошлина по делам, рассматриваемым в судах общей юрисдикции, мировыми судьями
</t>
  </si>
  <si>
    <t xml:space="preserve">182 1 08 03010 01 0000 110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</si>
  <si>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</si>
  <si>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000 1 08 07000 01 0000 110 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</si>
  <si>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</si>
  <si>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901 1 08 07150 01 0000 110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</si>
  <si>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</si>
  <si>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</si>
  <si>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</si>
  <si>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</si>
  <si>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</si>
  <si>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000 1 09 07000 00 0000 110</t>
  </si>
  <si>
    <t>Прочие налоги и сборы (по отмененным местным налогам и сборам)</t>
  </si>
  <si>
    <t>Прочие местные налоги и сборы, мобилизуемые на территориях городских округов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</si>
  <si>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</si>
  <si>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</si>
  <si>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</si>
  <si>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 xml:space="preserve">Доходы в виде прибыли, приходящиеся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</si>
  <si>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902 1 11 01040 04 0000 120</t>
  </si>
  <si>
    <t>Доходы в виде прибыли, приходящиеся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</si>
  <si>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</si>
  <si>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</si>
  <si>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000 1 11 05034 04 0000 120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</si>
  <si>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   
</t>
  </si>
  <si>
    <t>902 1 11 05034 04 0001 120</t>
  </si>
  <si>
    <t>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</si>
  <si>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902 1 11 05034 04 0007 120</t>
  </si>
  <si>
    <t>Доходы от сдачи в аренду движимого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</si>
  <si>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903 1 11 05034 04 0007 120</t>
  </si>
  <si>
    <t>000 1 11 07000 00 0000 120</t>
  </si>
  <si>
    <t>Платежи от государственных и муниципальных унитарных предприятий</t>
  </si>
  <si>
    <t xml:space="preserve">902 1 11 07014 04 0000 120 </t>
  </si>
  <si>
    <t>Доходы от  перечисления части прибыли 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</si>
  <si>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</si>
  <si>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 xml:space="preserve">000 1 11 09044 04 0000 120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</si>
  <si>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
</t>
  </si>
  <si>
    <t>902 1 11 09044 04 0003 120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</si>
  <si>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</si>
  <si>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903 1 11 09044 04 0004 120</t>
  </si>
  <si>
    <t>Плата за пользование жилыми помещениями (плата за наем) муниципального жилищного фонда городских округов</t>
  </si>
  <si>
    <t xml:space="preserve">902 1 11 09044 04 0010 120 </t>
  </si>
  <si>
    <t xml:space="preserve"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</si>
  <si>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902 1 11 09044 04 0011 120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</si>
  <si>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</si>
  <si>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919 1 11 09044 04 0011 120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</si>
  <si>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</si>
  <si>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</si>
  <si>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</si>
  <si>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</si>
  <si>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 xml:space="preserve">000 1 13 00000 00 0000 000 </t>
  </si>
  <si>
    <t xml:space="preserve">000 1 14 00000 00 0000 000 </t>
  </si>
  <si>
    <t>Доходы от продажи материальных и нематериальных активов</t>
  </si>
  <si>
    <t>000 1 14 01000 00 0000 410</t>
  </si>
  <si>
    <t xml:space="preserve">Доходы от продажи квартир   
</t>
  </si>
  <si>
    <t>902 1 14 01040 04 0000 410</t>
  </si>
  <si>
    <t>Доходы от продажи квартир, находящихся в собственности городских округов</t>
  </si>
  <si>
    <t xml:space="preserve"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  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</si>
  <si>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     
</t>
  </si>
  <si>
    <t>000 1 16 00000 00 0000 000</t>
  </si>
  <si>
    <t>Штрафы, санкции, возмещение ущерба</t>
  </si>
  <si>
    <t>000  1 16 03000 00 0000 140</t>
  </si>
  <si>
    <t>Денежные взыскания (штрафы) за нарушение законодательства о налогах и сборах</t>
  </si>
  <si>
    <t>182  1 16 03010 01 0000 140</t>
  </si>
  <si>
    <t>182  1 16 03030 01 0000 140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</si>
  <si>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</si>
  <si>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</si>
  <si>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388 1 16 28000 01 0000 140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</si>
  <si>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</si>
  <si>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000 1 16 90000 00 0000 140</t>
  </si>
  <si>
    <t xml:space="preserve">Прочие поступления от денежных взысканий (штрафов) и иных сумм в возмещение ущерба
</t>
  </si>
  <si>
    <t>Прочие поступления от денежных взысканий  (штрафов) и  иных  сумм в возмещение ущерба, зачисляемые в бюджеты городских округов</t>
  </si>
  <si>
    <t>039 1 16 90040 04 0000 140</t>
  </si>
  <si>
    <t>060 1 16 90040 04 0000 140</t>
  </si>
  <si>
    <t>192 1 16 90040 04 0000 140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</si>
  <si>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</si>
  <si>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</si>
  <si>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</si>
  <si>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</si>
  <si>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</si>
  <si>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</si>
  <si>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</si>
  <si>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Дотации бюджетам городских округов на выравнивание бюджетной обеспеченности</t>
  </si>
  <si>
    <t>919 2 02 01001 04 0000 151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</si>
  <si>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</si>
  <si>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919 2 02 01007 04 0000 151</t>
  </si>
  <si>
    <t>Дотации бюджетам закрытых административно-территориальных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</si>
  <si>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</si>
  <si>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</si>
  <si>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Субсидии на софинансирование социальных выплат молодым семьям на приобретение (строительство) жилья</t>
  </si>
  <si>
    <t>000 2 02 02077 04 0000 151</t>
  </si>
  <si>
    <t>901 2 02 02077 04 0000 151</t>
  </si>
  <si>
    <t xml:space="preserve">Субсидия на строительство и реконструкцию зданий дошкольных образовательных учреждений </t>
  </si>
  <si>
    <t>000 2 02 02999 04 0000 151</t>
  </si>
  <si>
    <t>Прочие субсидии бюджетам городских округов</t>
  </si>
  <si>
    <t>906 2 02 02999 04 0000 151</t>
  </si>
  <si>
    <t>Субсидия на организацию отдыха детей в каникулярное время</t>
  </si>
  <si>
    <t>901 2 02 02999 04 0000 151</t>
  </si>
  <si>
    <t>Субсидия на осуществление мероприятий по организации питания в муниципальных общеобразовательных учреждениях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</si>
  <si>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</si>
  <si>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</si>
  <si>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000 2 02 03001 04 0000 151</t>
  </si>
  <si>
    <t xml:space="preserve">Субвенции бюджетам городских округов на оплату жилищно-коммунальных услуг отдельным категориям граждан  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</si>
  <si>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</si>
  <si>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000 2 02 03021 04 0000 151</t>
  </si>
  <si>
    <t xml:space="preserve">Субвенции  бюджетам  городских  округов на ежемесячное денежное вознаграждение за классное руководство
</t>
  </si>
  <si>
    <t>906 2 02 03021 04 0000 151</t>
  </si>
  <si>
    <t>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</si>
  <si>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000 2 02 03022 04 0000 151</t>
  </si>
  <si>
    <t xml:space="preserve">Субвенции на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</t>
  </si>
  <si>
    <t>000 2 02 03024 04 0000 151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</si>
  <si>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</si>
  <si>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на осуществление государственного полномочия Свердловской области  по предоставлению отдельным категориям граждан компенсации расходов на оплату жилого помещения и коммунальных услуг</t>
  </si>
  <si>
    <t>901 2 02 03024 04 0000 151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</si>
  <si>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</si>
  <si>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000 2 02 03999 04 0000 151</t>
  </si>
  <si>
    <t>Прочие субвенции бюджетам городских округов</t>
  </si>
  <si>
    <t>906 2 02 03999 04 0000 151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</si>
  <si>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</si>
  <si>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000 2 02 04000 00 0000 151</t>
  </si>
  <si>
    <t>Иные межбюджетные трансферты</t>
  </si>
  <si>
    <t>902 2 02 04010 04 0000 151</t>
  </si>
  <si>
    <t>901 2 02 04018 04 0000 151</t>
  </si>
  <si>
    <t>000 2 02 04999 04 0000 151</t>
  </si>
  <si>
    <t>Прочие межбюджетные трансферты, передаваемые бюджетам городских округов</t>
  </si>
  <si>
    <t>906 2 02 04999 04 0000 151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</si>
  <si>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</si>
  <si>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ВСЕГО ДОХОДОВ</t>
  </si>
  <si>
    <t>902 1 11 05024 04 0001 120</t>
  </si>
  <si>
    <t xml:space="preserve"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</si>
  <si>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000 1 11 05024 04 0000 120</t>
  </si>
  <si>
    <t>Субсидии бюджетам городских округов на реализацию федеральных целевых программ</t>
  </si>
  <si>
    <t>000 2 02 02051 04 0000 151</t>
  </si>
  <si>
    <t>901 2 02 02051 04 0000 151</t>
  </si>
  <si>
    <t xml:space="preserve">Денежные взыскания (штрафы) за нарушение законодательства  о  налогах  и  сборах, предусмотренные  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
</t>
  </si>
  <si>
    <t>Субсидия 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</si>
  <si>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>Субвенция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</si>
  <si>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</si>
  <si>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000 1 14 02000 00 0000 000</t>
  </si>
  <si>
    <t xml:space="preserve">000 1 06 01000 00 0000 110 </t>
  </si>
  <si>
    <t>182 1 09 04052 04 0000 110</t>
  </si>
  <si>
    <t>182 1 09 07052 04 0000 110</t>
  </si>
  <si>
    <t xml:space="preserve">010 1 11 05012 04 0000 120 </t>
  </si>
  <si>
    <t xml:space="preserve">Налог на доходы физических лиц с доходов, полученных в виде выигрышей и призов в проводимых конкурсах, играх и других  мероприятиях  в  целях  рекламы товаров,  работ  и  услуг,   процентных доходов по вкладам  в  банках,  в  виде материальной  выгоды  от  экономии   на процентах  при получении заемных (кредитных) средств
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</si>
  <si>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
</t>
  </si>
  <si>
    <t xml:space="preserve">000 1 05 02000 02 0000 110 </t>
  </si>
  <si>
    <t xml:space="preserve">182 1 05 02010 02 0000 110 </t>
  </si>
  <si>
    <t xml:space="preserve">182 1 05 02020 02 0000 110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</si>
  <si>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</si>
  <si>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</si>
  <si>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182 1 05 03010 01 0000 110</t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</si>
  <si>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</si>
  <si>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</si>
  <si>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</si>
  <si>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</si>
  <si>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</si>
  <si>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 xml:space="preserve">Прочие доходы от оказания платных услуг (работ) получателями средств бюджетов городских округов </t>
  </si>
  <si>
    <t>Доходы от компенсации затрат государства</t>
  </si>
  <si>
    <t>000 1 13 02000 00 0000 130</t>
  </si>
  <si>
    <t>000 1 13 01990 00 0000 130</t>
  </si>
  <si>
    <t xml:space="preserve">Прочие доходы от оказания платных услуг (работ)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</si>
  <si>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</si>
  <si>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000 1 14 02040 04 0000 410</t>
  </si>
  <si>
    <t>902 1 14 02043 04 0001 410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</si>
  <si>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</si>
  <si>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Прочие доходы от компенсации затрат бюджетов городских округов </t>
  </si>
  <si>
    <t>Прочие доходы от компенсации затрат государства</t>
  </si>
  <si>
    <t>000 1 13 02990 00 0000 130</t>
  </si>
  <si>
    <t xml:space="preserve"> городского округа "Город Лесной" на 2012 год</t>
  </si>
  <si>
    <t>903 1 13 01994 04 0000 130</t>
  </si>
  <si>
    <t>906 1 13 02994 04 0000 130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</si>
  <si>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</si>
  <si>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</si>
  <si>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</si>
  <si>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</si>
  <si>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</si>
  <si>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000 1 14 02043 04 0000 410</t>
  </si>
  <si>
    <t>Дотации на выравнивание бюджетной обеспеченности</t>
  </si>
  <si>
    <t>000 2 02 01001 00 0000 151</t>
  </si>
  <si>
    <t>000 2 02 01007 00 0000 151</t>
  </si>
  <si>
    <t>Дотации бюджетам на предоставление дотаций бюджетам закрытых административно-территориальных образований</t>
  </si>
  <si>
    <t>Субсидия на строительство и модернизацию автомобильных дорог общего пользования местного значения</t>
  </si>
  <si>
    <t>903 2 02 02999 04 0000 151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</si>
  <si>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</si>
  <si>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</si>
  <si>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901 2 02 02009 04 0000 151</t>
  </si>
  <si>
    <t>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</si>
  <si>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>000 2 02 02009 04 0000 151</t>
  </si>
  <si>
    <t>Субсидии на приобретение и (или) замену автобусов для подвоза обучающихся в муниципальные общеобразовательные учреждения в муниципальных образованиях в Свердловской области и на капитальный ремонт, приведение в соответствие с требованиями санитарного и пожарного законодательства зданий, сооружений и помещений образовательных учреждений в муниципальных образованиях в Свердловской области</t>
  </si>
  <si>
    <t>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</si>
  <si>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908 2 02 02999 04 0000 151</t>
  </si>
  <si>
    <t>000 2 02 03007 04 0000 151</t>
  </si>
  <si>
    <t>901 2 02 03007 04 0000 151</t>
  </si>
  <si>
    <t>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</si>
  <si>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000 2 02 02009 00 0000 151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</si>
  <si>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</si>
  <si>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на реализацию федеральных целевых программ</t>
  </si>
  <si>
    <t>000 2 02 02051 00 0000 151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</si>
  <si>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</si>
  <si>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</si>
  <si>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</si>
  <si>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 xml:space="preserve">Прочие субсидии </t>
  </si>
  <si>
    <t>000 2 02 02999 00 0000 151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</si>
  <si>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</si>
  <si>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000 2 02 03001 00 0000 151</t>
  </si>
  <si>
    <t>Субвенции бюджетам на оплату жилищно-коммунальных услуг отдельным категориям граждан</t>
  </si>
  <si>
    <t>000 2 02 03007 00 0000 151</t>
  </si>
  <si>
    <t>Субвенции бюджетам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</si>
  <si>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</si>
  <si>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000 2 02 03021 00 0000 151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</si>
  <si>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</si>
  <si>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000 2 02 03999 00 0000 151</t>
  </si>
  <si>
    <t>000 2 02 03024 00 0000 151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</si>
  <si>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</si>
  <si>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</si>
  <si>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</si>
  <si>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</si>
  <si>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</si>
  <si>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000 2 02 04010 00 0000 151</t>
  </si>
  <si>
    <t>000 2 02 04018 00 0000 151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</si>
  <si>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</si>
  <si>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</si>
  <si>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трансферты, передаваемые бюджетам на развитие и поддержку социальной и инженерной инфраструктуры закрытых административно-территориальных образований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</si>
  <si>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</si>
  <si>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000 2 02 04999 00 0000 151</t>
  </si>
  <si>
    <t>Прочие межбюджетные трансферты, передаваемые бюджетам</t>
  </si>
  <si>
    <t xml:space="preserve">Налог на имущество физических лиц, взимаемый по  ставкам, применяемым к объектам налогообложения, расположенным в границах городских округов       
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</si>
  <si>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</si>
  <si>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</si>
  <si>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</si>
  <si>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</si>
  <si>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000 1 11 07010 00 0000 120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</si>
  <si>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</si>
  <si>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000 1 09 04050 00 0000 110</t>
  </si>
  <si>
    <t>Земельный налог (по обязательствам, возникшим до 1 января 2006 года)</t>
  </si>
  <si>
    <t>000 1 09 07050 00 0000 110</t>
  </si>
  <si>
    <t>Прочие местные налоги и сборы</t>
  </si>
  <si>
    <t>188 1 16 30000 01 0000 140</t>
  </si>
  <si>
    <t>Денежные взыскания (штрафы) за правонарушения в области дорожного движения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</si>
  <si>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</si>
  <si>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</si>
  <si>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</si>
  <si>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r>
      <t>Доходы, получаемые в виде арендной платы за земли, находящиеся в собственности городских округов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</si>
  <si>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000 1 06 06010 00 0000 110</t>
  </si>
  <si>
    <t>000 1 01 02020 01 0000 110</t>
  </si>
  <si>
    <t>000 1 06 06020 00 0000 110</t>
  </si>
  <si>
    <t>000 1 16 90040 04 0000 140</t>
  </si>
  <si>
    <t xml:space="preserve">к решению Думы </t>
  </si>
  <si>
    <t>Субсидии на развитие материально-технической базы муниципальных учреждений дополнительного образований детей-детско-юношеских спортивных школ и специализированных детско-юношеских спортивных школ олимпийского резерва</t>
  </si>
  <si>
    <t xml:space="preserve"> 901 2 02 02999 04 0000 151  </t>
  </si>
  <si>
    <t xml:space="preserve">                                                                                                  от   14.12.2011 г.№ 540</t>
  </si>
  <si>
    <t>901 2 02 03022 04 0000 151</t>
  </si>
  <si>
    <t>901 2 02 03001 04 0000 151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</si>
</sst>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\ _р_._-;\-* #,##0.00\ _р_._-;_-* &quot;-&quot;??\ 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name val="Arial Cyr"/>
      <family val="0"/>
    </font>
    <font>
      <sz val="8"/>
      <name val="Arial"/>
      <family val="2"/>
    </font>
    <font>
      <sz val="12"/>
      <name val="Times New Roman CYR"/>
      <family val="1"/>
    </font>
    <font>
      <sz val="11"/>
      <name val="Arial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Alignment="1">
      <alignment horizontal="center" vertical="center"/>
      <protection/>
    </xf>
    <xf numFmtId="0" fontId="5" fillId="0" borderId="0" xfId="55" applyFont="1" applyFill="1" applyBorder="1">
      <alignment/>
      <protection/>
    </xf>
    <xf numFmtId="0" fontId="4" fillId="0" borderId="0" xfId="55" applyFont="1" applyFill="1" applyAlignment="1">
      <alignment horizontal="left" vertical="center"/>
      <protection/>
    </xf>
    <xf numFmtId="0" fontId="4" fillId="0" borderId="0" xfId="55" applyFont="1" applyFill="1">
      <alignment/>
      <protection/>
    </xf>
    <xf numFmtId="0" fontId="4" fillId="0" borderId="0" xfId="0" applyFont="1" applyBorder="1" applyAlignment="1">
      <alignment horizontal="left" vertical="center" wrapText="1"/>
    </xf>
    <xf numFmtId="0" fontId="7" fillId="0" borderId="0" xfId="55" applyFont="1" applyFill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55" applyFont="1" applyFill="1" applyBorder="1" applyAlignment="1">
      <alignment horizontal="left" vertical="center" wrapText="1"/>
      <protection/>
    </xf>
    <xf numFmtId="164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left" vertical="center" wrapText="1"/>
      <protection/>
    </xf>
    <xf numFmtId="164" fontId="4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64" fontId="7" fillId="0" borderId="10" xfId="62" applyNumberFormat="1" applyFont="1" applyFill="1" applyBorder="1" applyAlignment="1" applyProtection="1">
      <alignment vertical="center"/>
      <protection locked="0"/>
    </xf>
    <xf numFmtId="164" fontId="4" fillId="0" borderId="10" xfId="62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16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54" applyFont="1" applyFill="1" applyBorder="1" applyAlignment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52" applyNumberFormat="1" applyFont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>
      <alignment wrapText="1"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164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55" applyFont="1" applyFill="1" applyAlignment="1">
      <alignment horizontal="right"/>
      <protection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13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55" applyFont="1" applyFill="1" applyAlignment="1">
      <alignment horizontal="right"/>
      <protection/>
    </xf>
    <xf numFmtId="0" fontId="6" fillId="0" borderId="0" xfId="55" applyFont="1" applyFill="1" applyAlignment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Обычный_бюджет2005год - классификация" xfId="54"/>
    <cellStyle name="Обычный_проект(для думы справочная табл) и свод  200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view="pageBreakPreview" zoomScale="80" zoomScaleNormal="80" zoomScaleSheetLayoutView="80" zoomScalePageLayoutView="0" workbookViewId="0" topLeftCell="A145">
      <selection activeCell="B131" sqref="B131"/>
    </sheetView>
  </sheetViews>
  <sheetFormatPr defaultColWidth="8.875" defaultRowHeight="12.75"/>
  <cols>
    <col min="1" max="1" width="3.125" style="41" customWidth="1"/>
    <col min="2" max="2" width="27.125" style="42" customWidth="1"/>
    <col min="3" max="3" width="93.50390625" style="43" customWidth="1"/>
    <col min="4" max="4" width="12.25390625" style="44" customWidth="1"/>
    <col min="5" max="16384" width="8.875" style="8" customWidth="1"/>
  </cols>
  <sheetData>
    <row r="1" spans="1:4" s="3" customFormat="1" ht="15">
      <c r="A1" s="1"/>
      <c r="B1" s="2"/>
      <c r="C1" s="59" t="s">
        <v>0</v>
      </c>
      <c r="D1" s="59"/>
    </row>
    <row r="2" spans="1:4" s="3" customFormat="1" ht="15">
      <c r="A2" s="1"/>
      <c r="B2" s="2"/>
      <c r="C2" s="49"/>
      <c r="D2" s="49" t="s">
        <v>282</v>
      </c>
    </row>
    <row r="3" spans="1:4" s="3" customFormat="1" ht="15">
      <c r="A3" s="1"/>
      <c r="B3" s="2"/>
      <c r="C3" s="4"/>
      <c r="D3" s="49" t="s">
        <v>1</v>
      </c>
    </row>
    <row r="4" spans="1:4" s="3" customFormat="1" ht="16.5" customHeight="1">
      <c r="A4" s="1"/>
      <c r="B4" s="2"/>
      <c r="C4" s="59" t="s">
        <v>285</v>
      </c>
      <c r="D4" s="59"/>
    </row>
    <row r="5" spans="1:4" s="3" customFormat="1" ht="8.25" customHeight="1">
      <c r="A5" s="1"/>
      <c r="B5" s="2"/>
      <c r="C5" s="4"/>
      <c r="D5" s="5"/>
    </row>
    <row r="6" spans="1:4" s="3" customFormat="1" ht="18" customHeight="1">
      <c r="A6" s="60" t="s">
        <v>2</v>
      </c>
      <c r="B6" s="60"/>
      <c r="C6" s="60"/>
      <c r="D6" s="60"/>
    </row>
    <row r="7" spans="1:4" s="3" customFormat="1" ht="16.5" customHeight="1">
      <c r="A7" s="60" t="s">
        <v>203</v>
      </c>
      <c r="B7" s="60"/>
      <c r="C7" s="60"/>
      <c r="D7" s="60"/>
    </row>
    <row r="8" spans="1:4" s="3" customFormat="1" ht="7.5" customHeight="1">
      <c r="A8" s="1"/>
      <c r="B8" s="2"/>
      <c r="C8" s="6"/>
      <c r="D8" s="7"/>
    </row>
    <row r="9" spans="1:4" ht="12.75" customHeight="1">
      <c r="A9" s="61" t="s">
        <v>3</v>
      </c>
      <c r="B9" s="62" t="s">
        <v>4</v>
      </c>
      <c r="C9" s="62" t="s">
        <v>5</v>
      </c>
      <c r="D9" s="63" t="s">
        <v>6</v>
      </c>
    </row>
    <row r="10" spans="1:4" ht="19.5" customHeight="1">
      <c r="A10" s="61"/>
      <c r="B10" s="63"/>
      <c r="C10" s="63"/>
      <c r="D10" s="64"/>
    </row>
    <row r="11" spans="1:4" s="13" customFormat="1" ht="12.75" customHeight="1">
      <c r="A11" s="9">
        <v>1</v>
      </c>
      <c r="B11" s="10">
        <v>2</v>
      </c>
      <c r="C11" s="11">
        <v>3</v>
      </c>
      <c r="D11" s="12">
        <v>4</v>
      </c>
    </row>
    <row r="12" spans="1:4" s="18" customFormat="1" ht="15">
      <c r="A12" s="14">
        <v>1</v>
      </c>
      <c r="B12" s="15" t="s">
        <v>7</v>
      </c>
      <c r="C12" s="16" t="s">
        <v>8</v>
      </c>
      <c r="D12" s="17">
        <f>D13+D20+D26+D34+D46+D71+D73+D80+D87+D39</f>
        <v>897910.6</v>
      </c>
    </row>
    <row r="13" spans="1:4" ht="15">
      <c r="A13" s="14">
        <f>A12+1</f>
        <v>2</v>
      </c>
      <c r="B13" s="15" t="s">
        <v>9</v>
      </c>
      <c r="C13" s="16" t="s">
        <v>10</v>
      </c>
      <c r="D13" s="17">
        <f>D14</f>
        <v>280273.4</v>
      </c>
    </row>
    <row r="14" spans="1:4" ht="15">
      <c r="A14" s="9">
        <f aca="true" t="shared" si="0" ref="A14:A85">A13+1</f>
        <v>3</v>
      </c>
      <c r="B14" s="19" t="s">
        <v>11</v>
      </c>
      <c r="C14" s="20" t="s">
        <v>12</v>
      </c>
      <c r="D14" s="21">
        <f>D15+D16+D19</f>
        <v>280273.4</v>
      </c>
    </row>
    <row r="15" spans="1:4" s="22" customFormat="1" ht="48" customHeight="1">
      <c r="A15" s="9">
        <f t="shared" si="0"/>
        <v>4</v>
      </c>
      <c r="B15" s="19" t="s">
        <v>13</v>
      </c>
      <c r="C15" s="20" t="s">
        <v>14</v>
      </c>
      <c r="D15" s="21">
        <v>750</v>
      </c>
    </row>
    <row r="16" spans="1:4" s="22" customFormat="1" ht="42.75" customHeight="1">
      <c r="A16" s="9">
        <f t="shared" si="0"/>
        <v>5</v>
      </c>
      <c r="B16" s="19" t="s">
        <v>279</v>
      </c>
      <c r="C16" s="20" t="s">
        <v>274</v>
      </c>
      <c r="D16" s="21">
        <f>D17+D18</f>
        <v>279471.7</v>
      </c>
    </row>
    <row r="17" spans="1:4" s="22" customFormat="1" ht="66" customHeight="1">
      <c r="A17" s="9">
        <f t="shared" si="0"/>
        <v>6</v>
      </c>
      <c r="B17" s="19" t="s">
        <v>15</v>
      </c>
      <c r="C17" s="20" t="s">
        <v>16</v>
      </c>
      <c r="D17" s="21">
        <v>278680.3</v>
      </c>
    </row>
    <row r="18" spans="1:4" s="22" customFormat="1" ht="63.75" customHeight="1">
      <c r="A18" s="9">
        <f t="shared" si="0"/>
        <v>7</v>
      </c>
      <c r="B18" s="19" t="s">
        <v>17</v>
      </c>
      <c r="C18" s="20" t="s">
        <v>179</v>
      </c>
      <c r="D18" s="21">
        <v>791.4</v>
      </c>
    </row>
    <row r="19" spans="1:4" s="22" customFormat="1" ht="64.5" customHeight="1">
      <c r="A19" s="9">
        <f t="shared" si="0"/>
        <v>8</v>
      </c>
      <c r="B19" s="19" t="s">
        <v>18</v>
      </c>
      <c r="C19" s="20" t="s">
        <v>178</v>
      </c>
      <c r="D19" s="21">
        <v>51.7</v>
      </c>
    </row>
    <row r="20" spans="1:4" ht="20.25" customHeight="1">
      <c r="A20" s="14">
        <f t="shared" si="0"/>
        <v>9</v>
      </c>
      <c r="B20" s="15" t="s">
        <v>19</v>
      </c>
      <c r="C20" s="16" t="s">
        <v>20</v>
      </c>
      <c r="D20" s="23">
        <f>D21+D24</f>
        <v>24413</v>
      </c>
    </row>
    <row r="21" spans="1:4" ht="19.5" customHeight="1">
      <c r="A21" s="9">
        <f t="shared" si="0"/>
        <v>10</v>
      </c>
      <c r="B21" s="19" t="s">
        <v>180</v>
      </c>
      <c r="C21" s="20" t="s">
        <v>21</v>
      </c>
      <c r="D21" s="24">
        <f>D22+D23</f>
        <v>24363</v>
      </c>
    </row>
    <row r="22" spans="1:4" ht="19.5" customHeight="1">
      <c r="A22" s="9">
        <f t="shared" si="0"/>
        <v>11</v>
      </c>
      <c r="B22" s="19" t="s">
        <v>181</v>
      </c>
      <c r="C22" s="20" t="s">
        <v>21</v>
      </c>
      <c r="D22" s="24">
        <v>23863</v>
      </c>
    </row>
    <row r="23" spans="1:4" ht="36" customHeight="1">
      <c r="A23" s="9">
        <f t="shared" si="0"/>
        <v>12</v>
      </c>
      <c r="B23" s="19" t="s">
        <v>182</v>
      </c>
      <c r="C23" s="20" t="s">
        <v>183</v>
      </c>
      <c r="D23" s="24">
        <v>500</v>
      </c>
    </row>
    <row r="24" spans="1:4" ht="21" customHeight="1">
      <c r="A24" s="9">
        <f t="shared" si="0"/>
        <v>13</v>
      </c>
      <c r="B24" s="19" t="s">
        <v>184</v>
      </c>
      <c r="C24" s="20" t="s">
        <v>22</v>
      </c>
      <c r="D24" s="24">
        <f>D25</f>
        <v>50</v>
      </c>
    </row>
    <row r="25" spans="1:4" ht="21" customHeight="1">
      <c r="A25" s="9">
        <f t="shared" si="0"/>
        <v>14</v>
      </c>
      <c r="B25" s="19" t="s">
        <v>185</v>
      </c>
      <c r="C25" s="20" t="s">
        <v>22</v>
      </c>
      <c r="D25" s="24">
        <v>50</v>
      </c>
    </row>
    <row r="26" spans="1:4" ht="17.25" customHeight="1">
      <c r="A26" s="14">
        <f t="shared" si="0"/>
        <v>15</v>
      </c>
      <c r="B26" s="15" t="s">
        <v>23</v>
      </c>
      <c r="C26" s="16" t="s">
        <v>24</v>
      </c>
      <c r="D26" s="25">
        <f>D27+D29</f>
        <v>23920</v>
      </c>
    </row>
    <row r="27" spans="1:4" ht="19.5" customHeight="1">
      <c r="A27" s="9">
        <f t="shared" si="0"/>
        <v>16</v>
      </c>
      <c r="B27" s="19" t="s">
        <v>174</v>
      </c>
      <c r="C27" s="20" t="s">
        <v>25</v>
      </c>
      <c r="D27" s="21">
        <f>D28</f>
        <v>8620</v>
      </c>
    </row>
    <row r="28" spans="1:4" s="22" customFormat="1" ht="32.25" customHeight="1">
      <c r="A28" s="9">
        <f t="shared" si="0"/>
        <v>17</v>
      </c>
      <c r="B28" s="19" t="s">
        <v>26</v>
      </c>
      <c r="C28" s="27" t="s">
        <v>261</v>
      </c>
      <c r="D28" s="26">
        <v>8620</v>
      </c>
    </row>
    <row r="29" spans="1:4" ht="17.25" customHeight="1">
      <c r="A29" s="9">
        <f t="shared" si="0"/>
        <v>18</v>
      </c>
      <c r="B29" s="19" t="s">
        <v>27</v>
      </c>
      <c r="C29" s="27" t="s">
        <v>28</v>
      </c>
      <c r="D29" s="26">
        <f>D31+D33</f>
        <v>15300</v>
      </c>
    </row>
    <row r="30" spans="1:4" ht="36.75" customHeight="1">
      <c r="A30" s="9">
        <f t="shared" si="0"/>
        <v>19</v>
      </c>
      <c r="B30" s="19" t="s">
        <v>278</v>
      </c>
      <c r="C30" s="51" t="s">
        <v>275</v>
      </c>
      <c r="D30" s="26">
        <f>D31</f>
        <v>1065</v>
      </c>
    </row>
    <row r="31" spans="1:4" s="22" customFormat="1" ht="49.5" customHeight="1">
      <c r="A31" s="9">
        <f t="shared" si="0"/>
        <v>20</v>
      </c>
      <c r="B31" s="19" t="s">
        <v>29</v>
      </c>
      <c r="C31" s="27" t="s">
        <v>30</v>
      </c>
      <c r="D31" s="26">
        <v>1065</v>
      </c>
    </row>
    <row r="32" spans="1:4" s="22" customFormat="1" ht="36.75" customHeight="1">
      <c r="A32" s="9">
        <f t="shared" si="0"/>
        <v>21</v>
      </c>
      <c r="B32" s="19" t="s">
        <v>280</v>
      </c>
      <c r="C32" s="51" t="s">
        <v>276</v>
      </c>
      <c r="D32" s="26">
        <f>D33</f>
        <v>14235</v>
      </c>
    </row>
    <row r="33" spans="1:4" s="22" customFormat="1" ht="49.5" customHeight="1">
      <c r="A33" s="9">
        <f t="shared" si="0"/>
        <v>22</v>
      </c>
      <c r="B33" s="19" t="s">
        <v>31</v>
      </c>
      <c r="C33" s="27" t="s">
        <v>32</v>
      </c>
      <c r="D33" s="26">
        <v>14235</v>
      </c>
    </row>
    <row r="34" spans="1:4" ht="17.25" customHeight="1">
      <c r="A34" s="14">
        <f t="shared" si="0"/>
        <v>23</v>
      </c>
      <c r="B34" s="15" t="s">
        <v>33</v>
      </c>
      <c r="C34" s="16" t="s">
        <v>34</v>
      </c>
      <c r="D34" s="17">
        <f>D35+D37</f>
        <v>2555</v>
      </c>
    </row>
    <row r="35" spans="1:4" ht="31.5" customHeight="1">
      <c r="A35" s="9">
        <f t="shared" si="0"/>
        <v>24</v>
      </c>
      <c r="B35" s="19" t="s">
        <v>35</v>
      </c>
      <c r="C35" s="20" t="s">
        <v>36</v>
      </c>
      <c r="D35" s="26">
        <f>D36</f>
        <v>2450</v>
      </c>
    </row>
    <row r="36" spans="1:4" s="22" customFormat="1" ht="31.5" customHeight="1">
      <c r="A36" s="9">
        <f t="shared" si="0"/>
        <v>25</v>
      </c>
      <c r="B36" s="19" t="s">
        <v>37</v>
      </c>
      <c r="C36" s="27" t="s">
        <v>38</v>
      </c>
      <c r="D36" s="21">
        <v>2450</v>
      </c>
    </row>
    <row r="37" spans="1:4" ht="34.5" customHeight="1">
      <c r="A37" s="9">
        <f t="shared" si="0"/>
        <v>26</v>
      </c>
      <c r="B37" s="19" t="s">
        <v>39</v>
      </c>
      <c r="C37" s="27" t="s">
        <v>40</v>
      </c>
      <c r="D37" s="21">
        <f>D38</f>
        <v>105</v>
      </c>
    </row>
    <row r="38" spans="1:4" s="22" customFormat="1" ht="21" customHeight="1">
      <c r="A38" s="9">
        <f t="shared" si="0"/>
        <v>27</v>
      </c>
      <c r="B38" s="19" t="s">
        <v>41</v>
      </c>
      <c r="C38" s="27" t="s">
        <v>42</v>
      </c>
      <c r="D38" s="21">
        <v>105</v>
      </c>
    </row>
    <row r="39" spans="1:4" s="22" customFormat="1" ht="30" customHeight="1">
      <c r="A39" s="14">
        <f t="shared" si="0"/>
        <v>28</v>
      </c>
      <c r="B39" s="15" t="s">
        <v>43</v>
      </c>
      <c r="C39" s="56" t="s">
        <v>44</v>
      </c>
      <c r="D39" s="25">
        <f>D40+D43</f>
        <v>2</v>
      </c>
    </row>
    <row r="40" spans="1:4" s="22" customFormat="1" ht="19.5" customHeight="1">
      <c r="A40" s="9">
        <f t="shared" si="0"/>
        <v>29</v>
      </c>
      <c r="B40" s="19" t="s">
        <v>45</v>
      </c>
      <c r="C40" s="27" t="s">
        <v>24</v>
      </c>
      <c r="D40" s="21">
        <f>D42</f>
        <v>1</v>
      </c>
    </row>
    <row r="41" spans="1:4" s="22" customFormat="1" ht="19.5" customHeight="1">
      <c r="A41" s="9">
        <f t="shared" si="0"/>
        <v>30</v>
      </c>
      <c r="B41" s="19" t="s">
        <v>268</v>
      </c>
      <c r="C41" s="27" t="s">
        <v>269</v>
      </c>
      <c r="D41" s="21">
        <f>D42</f>
        <v>1</v>
      </c>
    </row>
    <row r="42" spans="1:4" s="22" customFormat="1" ht="31.5" customHeight="1">
      <c r="A42" s="9">
        <f t="shared" si="0"/>
        <v>31</v>
      </c>
      <c r="B42" s="19" t="s">
        <v>175</v>
      </c>
      <c r="C42" s="27" t="s">
        <v>46</v>
      </c>
      <c r="D42" s="21">
        <v>1</v>
      </c>
    </row>
    <row r="43" spans="1:4" s="22" customFormat="1" ht="24" customHeight="1">
      <c r="A43" s="9">
        <f t="shared" si="0"/>
        <v>32</v>
      </c>
      <c r="B43" s="19" t="s">
        <v>47</v>
      </c>
      <c r="C43" s="27" t="s">
        <v>48</v>
      </c>
      <c r="D43" s="21">
        <f>D45</f>
        <v>1</v>
      </c>
    </row>
    <row r="44" spans="1:4" s="22" customFormat="1" ht="24" customHeight="1">
      <c r="A44" s="9">
        <f t="shared" si="0"/>
        <v>33</v>
      </c>
      <c r="B44" s="19" t="s">
        <v>270</v>
      </c>
      <c r="C44" s="50" t="s">
        <v>271</v>
      </c>
      <c r="D44" s="21">
        <f>D45</f>
        <v>1</v>
      </c>
    </row>
    <row r="45" spans="1:4" s="22" customFormat="1" ht="21" customHeight="1">
      <c r="A45" s="9">
        <f t="shared" si="0"/>
        <v>34</v>
      </c>
      <c r="B45" s="19" t="s">
        <v>176</v>
      </c>
      <c r="C45" s="27" t="s">
        <v>49</v>
      </c>
      <c r="D45" s="21">
        <v>1</v>
      </c>
    </row>
    <row r="46" spans="1:4" ht="33.75" customHeight="1">
      <c r="A46" s="14">
        <f t="shared" si="0"/>
        <v>35</v>
      </c>
      <c r="B46" s="15" t="s">
        <v>50</v>
      </c>
      <c r="C46" s="16" t="s">
        <v>51</v>
      </c>
      <c r="D46" s="25">
        <f>D47+D49+D60+D63</f>
        <v>529502.7</v>
      </c>
    </row>
    <row r="47" spans="1:4" ht="49.5" customHeight="1">
      <c r="A47" s="9">
        <f t="shared" si="0"/>
        <v>36</v>
      </c>
      <c r="B47" s="19" t="s">
        <v>52</v>
      </c>
      <c r="C47" s="20" t="s">
        <v>53</v>
      </c>
      <c r="D47" s="21">
        <f>D48</f>
        <v>10</v>
      </c>
    </row>
    <row r="48" spans="1:4" s="22" customFormat="1" ht="47.25" customHeight="1">
      <c r="A48" s="9">
        <f t="shared" si="0"/>
        <v>37</v>
      </c>
      <c r="B48" s="19" t="s">
        <v>54</v>
      </c>
      <c r="C48" s="20" t="s">
        <v>55</v>
      </c>
      <c r="D48" s="21">
        <v>10</v>
      </c>
    </row>
    <row r="49" spans="1:4" ht="68.25" customHeight="1">
      <c r="A49" s="9">
        <f t="shared" si="0"/>
        <v>38</v>
      </c>
      <c r="B49" s="28" t="s">
        <v>56</v>
      </c>
      <c r="C49" s="27" t="s">
        <v>57</v>
      </c>
      <c r="D49" s="21">
        <f>D50+D53+D56</f>
        <v>15325</v>
      </c>
    </row>
    <row r="50" spans="1:4" ht="54" customHeight="1">
      <c r="A50" s="9">
        <f t="shared" si="0"/>
        <v>39</v>
      </c>
      <c r="B50" s="28" t="s">
        <v>206</v>
      </c>
      <c r="C50" s="27" t="s">
        <v>207</v>
      </c>
      <c r="D50" s="21">
        <f>D51</f>
        <v>9886</v>
      </c>
    </row>
    <row r="51" spans="1:4" s="22" customFormat="1" ht="56.25" customHeight="1">
      <c r="A51" s="9">
        <f t="shared" si="0"/>
        <v>40</v>
      </c>
      <c r="B51" s="19" t="s">
        <v>177</v>
      </c>
      <c r="C51" s="27" t="s">
        <v>208</v>
      </c>
      <c r="D51" s="21">
        <v>9886</v>
      </c>
    </row>
    <row r="52" spans="1:4" s="22" customFormat="1" ht="70.5" customHeight="1">
      <c r="A52" s="9">
        <f t="shared" si="0"/>
        <v>41</v>
      </c>
      <c r="B52" s="29" t="s">
        <v>262</v>
      </c>
      <c r="C52" s="51" t="s">
        <v>263</v>
      </c>
      <c r="D52" s="21">
        <f>D53</f>
        <v>550</v>
      </c>
    </row>
    <row r="53" spans="1:4" s="22" customFormat="1" ht="52.5" customHeight="1">
      <c r="A53" s="9">
        <f t="shared" si="0"/>
        <v>42</v>
      </c>
      <c r="B53" s="29" t="s">
        <v>165</v>
      </c>
      <c r="C53" s="45" t="s">
        <v>186</v>
      </c>
      <c r="D53" s="21">
        <f>D54</f>
        <v>550</v>
      </c>
    </row>
    <row r="54" spans="1:4" s="22" customFormat="1" ht="55.5" customHeight="1">
      <c r="A54" s="9">
        <f t="shared" si="0"/>
        <v>43</v>
      </c>
      <c r="B54" s="29" t="s">
        <v>163</v>
      </c>
      <c r="C54" s="45" t="s">
        <v>277</v>
      </c>
      <c r="D54" s="26">
        <v>550</v>
      </c>
    </row>
    <row r="55" spans="1:4" s="22" customFormat="1" ht="73.5" customHeight="1">
      <c r="A55" s="9">
        <f t="shared" si="0"/>
        <v>44</v>
      </c>
      <c r="B55" s="29" t="s">
        <v>264</v>
      </c>
      <c r="C55" s="55" t="s">
        <v>265</v>
      </c>
      <c r="D55" s="26">
        <f>D56</f>
        <v>4889</v>
      </c>
    </row>
    <row r="56" spans="1:4" s="22" customFormat="1" ht="46.5" customHeight="1">
      <c r="A56" s="9">
        <f t="shared" si="0"/>
        <v>45</v>
      </c>
      <c r="B56" s="29" t="s">
        <v>58</v>
      </c>
      <c r="C56" s="27" t="s">
        <v>59</v>
      </c>
      <c r="D56" s="26">
        <f>D57+D58+D59</f>
        <v>4889</v>
      </c>
    </row>
    <row r="57" spans="1:4" s="30" customFormat="1" ht="66.75" customHeight="1">
      <c r="A57" s="9">
        <f t="shared" si="0"/>
        <v>46</v>
      </c>
      <c r="B57" s="29" t="s">
        <v>60</v>
      </c>
      <c r="C57" s="27" t="s">
        <v>61</v>
      </c>
      <c r="D57" s="26">
        <v>4800</v>
      </c>
    </row>
    <row r="58" spans="1:4" s="30" customFormat="1" ht="49.5" customHeight="1">
      <c r="A58" s="9">
        <f t="shared" si="0"/>
        <v>47</v>
      </c>
      <c r="B58" s="29" t="s">
        <v>62</v>
      </c>
      <c r="C58" s="27" t="s">
        <v>63</v>
      </c>
      <c r="D58" s="26">
        <v>1</v>
      </c>
    </row>
    <row r="59" spans="1:4" s="30" customFormat="1" ht="48" customHeight="1">
      <c r="A59" s="9">
        <f t="shared" si="0"/>
        <v>48</v>
      </c>
      <c r="B59" s="29" t="s">
        <v>64</v>
      </c>
      <c r="C59" s="27" t="s">
        <v>63</v>
      </c>
      <c r="D59" s="26">
        <v>88</v>
      </c>
    </row>
    <row r="60" spans="1:4" ht="24" customHeight="1">
      <c r="A60" s="9">
        <f t="shared" si="0"/>
        <v>49</v>
      </c>
      <c r="B60" s="19" t="s">
        <v>65</v>
      </c>
      <c r="C60" s="20" t="s">
        <v>66</v>
      </c>
      <c r="D60" s="21">
        <f>D62</f>
        <v>1445</v>
      </c>
    </row>
    <row r="61" spans="1:4" ht="39.75" customHeight="1">
      <c r="A61" s="9">
        <f t="shared" si="0"/>
        <v>50</v>
      </c>
      <c r="B61" s="19" t="s">
        <v>266</v>
      </c>
      <c r="C61" s="51" t="s">
        <v>267</v>
      </c>
      <c r="D61" s="21">
        <f>D62</f>
        <v>1445</v>
      </c>
    </row>
    <row r="62" spans="1:4" s="22" customFormat="1" ht="47.25" customHeight="1">
      <c r="A62" s="9">
        <f t="shared" si="0"/>
        <v>51</v>
      </c>
      <c r="B62" s="19" t="s">
        <v>67</v>
      </c>
      <c r="C62" s="20" t="s">
        <v>68</v>
      </c>
      <c r="D62" s="21">
        <v>1445</v>
      </c>
    </row>
    <row r="63" spans="1:4" ht="63" customHeight="1">
      <c r="A63" s="9">
        <f t="shared" si="0"/>
        <v>52</v>
      </c>
      <c r="B63" s="19" t="s">
        <v>69</v>
      </c>
      <c r="C63" s="20" t="s">
        <v>187</v>
      </c>
      <c r="D63" s="21">
        <f>D65</f>
        <v>512722.7</v>
      </c>
    </row>
    <row r="64" spans="1:4" ht="63" customHeight="1">
      <c r="A64" s="9">
        <f t="shared" si="0"/>
        <v>53</v>
      </c>
      <c r="B64" s="19" t="s">
        <v>209</v>
      </c>
      <c r="C64" s="55" t="s">
        <v>210</v>
      </c>
      <c r="D64" s="21">
        <f>D65</f>
        <v>512722.7</v>
      </c>
    </row>
    <row r="65" spans="1:4" s="22" customFormat="1" ht="48.75" customHeight="1">
      <c r="A65" s="9">
        <f t="shared" si="0"/>
        <v>54</v>
      </c>
      <c r="B65" s="19" t="s">
        <v>70</v>
      </c>
      <c r="C65" s="27" t="s">
        <v>71</v>
      </c>
      <c r="D65" s="21">
        <f>D66+D67+D68+D69+D70</f>
        <v>512722.7</v>
      </c>
    </row>
    <row r="66" spans="1:4" s="30" customFormat="1" ht="79.5" customHeight="1">
      <c r="A66" s="9">
        <f t="shared" si="0"/>
        <v>55</v>
      </c>
      <c r="B66" s="19" t="s">
        <v>72</v>
      </c>
      <c r="C66" s="52" t="s">
        <v>73</v>
      </c>
      <c r="D66" s="26">
        <v>16900</v>
      </c>
    </row>
    <row r="67" spans="1:4" s="30" customFormat="1" ht="31.5" customHeight="1">
      <c r="A67" s="9">
        <f t="shared" si="0"/>
        <v>56</v>
      </c>
      <c r="B67" s="19" t="s">
        <v>74</v>
      </c>
      <c r="C67" s="27" t="s">
        <v>75</v>
      </c>
      <c r="D67" s="21">
        <v>1800</v>
      </c>
    </row>
    <row r="68" spans="1:4" s="30" customFormat="1" ht="54" customHeight="1">
      <c r="A68" s="9">
        <f t="shared" si="0"/>
        <v>57</v>
      </c>
      <c r="B68" s="19" t="s">
        <v>76</v>
      </c>
      <c r="C68" s="52" t="s">
        <v>77</v>
      </c>
      <c r="D68" s="21">
        <v>1560</v>
      </c>
    </row>
    <row r="69" spans="1:4" s="30" customFormat="1" ht="49.5" customHeight="1">
      <c r="A69" s="9">
        <f t="shared" si="0"/>
        <v>58</v>
      </c>
      <c r="B69" s="19" t="s">
        <v>78</v>
      </c>
      <c r="C69" s="27" t="s">
        <v>79</v>
      </c>
      <c r="D69" s="21">
        <v>488962.7</v>
      </c>
    </row>
    <row r="70" spans="1:4" s="30" customFormat="1" ht="52.5" customHeight="1">
      <c r="A70" s="9">
        <f t="shared" si="0"/>
        <v>59</v>
      </c>
      <c r="B70" s="19" t="s">
        <v>80</v>
      </c>
      <c r="C70" s="27" t="s">
        <v>79</v>
      </c>
      <c r="D70" s="21">
        <v>3500</v>
      </c>
    </row>
    <row r="71" spans="1:4" ht="21" customHeight="1">
      <c r="A71" s="14">
        <f t="shared" si="0"/>
        <v>60</v>
      </c>
      <c r="B71" s="15" t="s">
        <v>81</v>
      </c>
      <c r="C71" s="16" t="s">
        <v>82</v>
      </c>
      <c r="D71" s="25">
        <f>D72</f>
        <v>2592</v>
      </c>
    </row>
    <row r="72" spans="1:4" ht="20.25" customHeight="1">
      <c r="A72" s="9">
        <f t="shared" si="0"/>
        <v>61</v>
      </c>
      <c r="B72" s="19" t="s">
        <v>83</v>
      </c>
      <c r="C72" s="20" t="s">
        <v>84</v>
      </c>
      <c r="D72" s="21">
        <v>2592</v>
      </c>
    </row>
    <row r="73" spans="1:4" ht="25.5" customHeight="1">
      <c r="A73" s="14">
        <f t="shared" si="0"/>
        <v>62</v>
      </c>
      <c r="B73" s="15" t="s">
        <v>85</v>
      </c>
      <c r="C73" s="16" t="s">
        <v>188</v>
      </c>
      <c r="D73" s="25">
        <f>D74+D77</f>
        <v>292.5</v>
      </c>
    </row>
    <row r="74" spans="1:4" ht="16.5" customHeight="1">
      <c r="A74" s="9">
        <f t="shared" si="0"/>
        <v>63</v>
      </c>
      <c r="B74" s="19" t="s">
        <v>189</v>
      </c>
      <c r="C74" s="20" t="s">
        <v>190</v>
      </c>
      <c r="D74" s="21">
        <f>D76</f>
        <v>263.5</v>
      </c>
    </row>
    <row r="75" spans="1:4" ht="16.5" customHeight="1">
      <c r="A75" s="9">
        <f t="shared" si="0"/>
        <v>64</v>
      </c>
      <c r="B75" s="19" t="s">
        <v>194</v>
      </c>
      <c r="C75" s="52" t="s">
        <v>195</v>
      </c>
      <c r="D75" s="21">
        <f>D76</f>
        <v>263.5</v>
      </c>
    </row>
    <row r="76" spans="1:4" s="22" customFormat="1" ht="37.5" customHeight="1">
      <c r="A76" s="9">
        <f t="shared" si="0"/>
        <v>65</v>
      </c>
      <c r="B76" s="19" t="s">
        <v>204</v>
      </c>
      <c r="C76" s="52" t="s">
        <v>191</v>
      </c>
      <c r="D76" s="21">
        <v>263.5</v>
      </c>
    </row>
    <row r="77" spans="1:4" s="30" customFormat="1" ht="19.5" customHeight="1">
      <c r="A77" s="9">
        <f t="shared" si="0"/>
        <v>66</v>
      </c>
      <c r="B77" s="19" t="s">
        <v>193</v>
      </c>
      <c r="C77" s="52" t="s">
        <v>192</v>
      </c>
      <c r="D77" s="21">
        <f>D79</f>
        <v>29</v>
      </c>
    </row>
    <row r="78" spans="1:4" s="30" customFormat="1" ht="19.5" customHeight="1">
      <c r="A78" s="9">
        <f t="shared" si="0"/>
        <v>67</v>
      </c>
      <c r="B78" s="19" t="s">
        <v>202</v>
      </c>
      <c r="C78" s="52" t="s">
        <v>201</v>
      </c>
      <c r="D78" s="21">
        <f>D79</f>
        <v>29</v>
      </c>
    </row>
    <row r="79" spans="1:4" s="30" customFormat="1" ht="22.5" customHeight="1">
      <c r="A79" s="9">
        <f t="shared" si="0"/>
        <v>68</v>
      </c>
      <c r="B79" s="19" t="s">
        <v>205</v>
      </c>
      <c r="C79" s="52" t="s">
        <v>200</v>
      </c>
      <c r="D79" s="21">
        <v>29</v>
      </c>
    </row>
    <row r="80" spans="1:4" ht="21" customHeight="1">
      <c r="A80" s="14">
        <f t="shared" si="0"/>
        <v>69</v>
      </c>
      <c r="B80" s="15" t="s">
        <v>86</v>
      </c>
      <c r="C80" s="16" t="s">
        <v>87</v>
      </c>
      <c r="D80" s="25">
        <f>D81+D83</f>
        <v>32946</v>
      </c>
    </row>
    <row r="81" spans="1:4" ht="19.5" customHeight="1">
      <c r="A81" s="9">
        <f t="shared" si="0"/>
        <v>70</v>
      </c>
      <c r="B81" s="19" t="s">
        <v>88</v>
      </c>
      <c r="C81" s="20" t="s">
        <v>89</v>
      </c>
      <c r="D81" s="21">
        <f>D82</f>
        <v>18946</v>
      </c>
    </row>
    <row r="82" spans="1:4" s="22" customFormat="1" ht="20.25" customHeight="1">
      <c r="A82" s="9">
        <f t="shared" si="0"/>
        <v>71</v>
      </c>
      <c r="B82" s="19" t="s">
        <v>90</v>
      </c>
      <c r="C82" s="20" t="s">
        <v>91</v>
      </c>
      <c r="D82" s="21">
        <v>18946</v>
      </c>
    </row>
    <row r="83" spans="1:4" ht="48.75" customHeight="1">
      <c r="A83" s="9">
        <f t="shared" si="0"/>
        <v>72</v>
      </c>
      <c r="B83" s="19" t="s">
        <v>173</v>
      </c>
      <c r="C83" s="48" t="s">
        <v>196</v>
      </c>
      <c r="D83" s="21">
        <f>D85</f>
        <v>14000</v>
      </c>
    </row>
    <row r="84" spans="1:4" ht="66" customHeight="1">
      <c r="A84" s="9">
        <f t="shared" si="0"/>
        <v>73</v>
      </c>
      <c r="B84" s="19" t="s">
        <v>197</v>
      </c>
      <c r="C84" s="48" t="s">
        <v>92</v>
      </c>
      <c r="D84" s="21">
        <f>D85</f>
        <v>14000</v>
      </c>
    </row>
    <row r="85" spans="1:4" s="22" customFormat="1" ht="61.5" customHeight="1">
      <c r="A85" s="9">
        <f t="shared" si="0"/>
        <v>74</v>
      </c>
      <c r="B85" s="37" t="s">
        <v>211</v>
      </c>
      <c r="C85" s="53" t="s">
        <v>93</v>
      </c>
      <c r="D85" s="21">
        <f>D86</f>
        <v>14000</v>
      </c>
    </row>
    <row r="86" spans="1:4" s="22" customFormat="1" ht="69" customHeight="1">
      <c r="A86" s="9">
        <f aca="true" t="shared" si="1" ref="A86:A150">A85+1</f>
        <v>75</v>
      </c>
      <c r="B86" s="37" t="s">
        <v>198</v>
      </c>
      <c r="C86" s="57" t="s">
        <v>164</v>
      </c>
      <c r="D86" s="21">
        <v>14000</v>
      </c>
    </row>
    <row r="87" spans="1:4" ht="15">
      <c r="A87" s="14">
        <f t="shared" si="1"/>
        <v>76</v>
      </c>
      <c r="B87" s="15" t="s">
        <v>94</v>
      </c>
      <c r="C87" s="31" t="s">
        <v>95</v>
      </c>
      <c r="D87" s="25">
        <f>D88+D91+D92+D94+D93</f>
        <v>1414</v>
      </c>
    </row>
    <row r="88" spans="1:4" ht="18.75" customHeight="1">
      <c r="A88" s="9">
        <f t="shared" si="1"/>
        <v>77</v>
      </c>
      <c r="B88" s="19" t="s">
        <v>96</v>
      </c>
      <c r="C88" s="27" t="s">
        <v>97</v>
      </c>
      <c r="D88" s="21">
        <f>D89+D90</f>
        <v>50</v>
      </c>
    </row>
    <row r="89" spans="1:4" s="22" customFormat="1" ht="84" customHeight="1">
      <c r="A89" s="9">
        <f t="shared" si="1"/>
        <v>78</v>
      </c>
      <c r="B89" s="19" t="s">
        <v>98</v>
      </c>
      <c r="C89" s="27" t="s">
        <v>169</v>
      </c>
      <c r="D89" s="21">
        <v>20</v>
      </c>
    </row>
    <row r="90" spans="1:4" s="22" customFormat="1" ht="49.5" customHeight="1">
      <c r="A90" s="9">
        <f t="shared" si="1"/>
        <v>79</v>
      </c>
      <c r="B90" s="19" t="s">
        <v>99</v>
      </c>
      <c r="C90" s="27" t="s">
        <v>199</v>
      </c>
      <c r="D90" s="21">
        <v>30</v>
      </c>
    </row>
    <row r="91" spans="1:4" ht="51" customHeight="1">
      <c r="A91" s="9">
        <f t="shared" si="1"/>
        <v>80</v>
      </c>
      <c r="B91" s="19" t="s">
        <v>100</v>
      </c>
      <c r="C91" s="27" t="s">
        <v>101</v>
      </c>
      <c r="D91" s="21">
        <v>20</v>
      </c>
    </row>
    <row r="92" spans="1:4" s="22" customFormat="1" ht="51.75" customHeight="1">
      <c r="A92" s="9">
        <f t="shared" si="1"/>
        <v>81</v>
      </c>
      <c r="B92" s="19" t="s">
        <v>102</v>
      </c>
      <c r="C92" s="27" t="s">
        <v>103</v>
      </c>
      <c r="D92" s="21">
        <v>300</v>
      </c>
    </row>
    <row r="93" spans="1:4" s="22" customFormat="1" ht="19.5" customHeight="1">
      <c r="A93" s="9">
        <f t="shared" si="1"/>
        <v>82</v>
      </c>
      <c r="B93" s="19" t="s">
        <v>272</v>
      </c>
      <c r="C93" s="27" t="s">
        <v>273</v>
      </c>
      <c r="D93" s="21">
        <v>600</v>
      </c>
    </row>
    <row r="94" spans="1:4" ht="15.75" customHeight="1">
      <c r="A94" s="9">
        <f t="shared" si="1"/>
        <v>83</v>
      </c>
      <c r="B94" s="19" t="s">
        <v>104</v>
      </c>
      <c r="C94" s="27" t="s">
        <v>105</v>
      </c>
      <c r="D94" s="21">
        <f>D96+D97+D98</f>
        <v>444</v>
      </c>
    </row>
    <row r="95" spans="1:4" ht="36" customHeight="1">
      <c r="A95" s="9">
        <f t="shared" si="1"/>
        <v>84</v>
      </c>
      <c r="B95" s="19" t="s">
        <v>281</v>
      </c>
      <c r="C95" s="27" t="s">
        <v>106</v>
      </c>
      <c r="D95" s="21">
        <f>D96+D97+D98</f>
        <v>444</v>
      </c>
    </row>
    <row r="96" spans="1:4" s="30" customFormat="1" ht="34.5" customHeight="1">
      <c r="A96" s="9">
        <f t="shared" si="1"/>
        <v>85</v>
      </c>
      <c r="B96" s="19" t="s">
        <v>107</v>
      </c>
      <c r="C96" s="27" t="s">
        <v>106</v>
      </c>
      <c r="D96" s="21">
        <v>200</v>
      </c>
    </row>
    <row r="97" spans="1:4" s="30" customFormat="1" ht="31.5" customHeight="1">
      <c r="A97" s="9">
        <f t="shared" si="1"/>
        <v>86</v>
      </c>
      <c r="B97" s="19" t="s">
        <v>108</v>
      </c>
      <c r="C97" s="27" t="s">
        <v>106</v>
      </c>
      <c r="D97" s="21">
        <v>200</v>
      </c>
    </row>
    <row r="98" spans="1:4" s="30" customFormat="1" ht="31.5" customHeight="1">
      <c r="A98" s="9">
        <f t="shared" si="1"/>
        <v>87</v>
      </c>
      <c r="B98" s="19" t="s">
        <v>109</v>
      </c>
      <c r="C98" s="27" t="s">
        <v>106</v>
      </c>
      <c r="D98" s="21">
        <v>44</v>
      </c>
    </row>
    <row r="99" spans="1:4" s="30" customFormat="1" ht="21" customHeight="1">
      <c r="A99" s="14">
        <f t="shared" si="1"/>
        <v>88</v>
      </c>
      <c r="B99" s="15" t="s">
        <v>110</v>
      </c>
      <c r="C99" s="16" t="s">
        <v>111</v>
      </c>
      <c r="D99" s="17">
        <f>D100</f>
        <v>729600.3999999999</v>
      </c>
    </row>
    <row r="100" spans="1:4" s="32" customFormat="1" ht="34.5" customHeight="1">
      <c r="A100" s="14">
        <f t="shared" si="1"/>
        <v>89</v>
      </c>
      <c r="B100" s="15" t="s">
        <v>112</v>
      </c>
      <c r="C100" s="16" t="s">
        <v>113</v>
      </c>
      <c r="D100" s="17">
        <f>D101+D107+D128+D150</f>
        <v>729600.3999999999</v>
      </c>
    </row>
    <row r="101" spans="1:4" ht="18.75" customHeight="1">
      <c r="A101" s="14">
        <f t="shared" si="1"/>
        <v>90</v>
      </c>
      <c r="B101" s="15" t="s">
        <v>114</v>
      </c>
      <c r="C101" s="16" t="s">
        <v>115</v>
      </c>
      <c r="D101" s="33">
        <f>D102+D105</f>
        <v>19692</v>
      </c>
    </row>
    <row r="102" spans="1:4" ht="21" customHeight="1">
      <c r="A102" s="9">
        <f t="shared" si="1"/>
        <v>91</v>
      </c>
      <c r="B102" s="19" t="s">
        <v>213</v>
      </c>
      <c r="C102" s="34" t="s">
        <v>212</v>
      </c>
      <c r="D102" s="35">
        <f>D103</f>
        <v>1967</v>
      </c>
    </row>
    <row r="103" spans="1:4" s="22" customFormat="1" ht="18.75" customHeight="1">
      <c r="A103" s="9">
        <f t="shared" si="1"/>
        <v>92</v>
      </c>
      <c r="B103" s="19" t="s">
        <v>116</v>
      </c>
      <c r="C103" s="34" t="s">
        <v>117</v>
      </c>
      <c r="D103" s="35">
        <v>1967</v>
      </c>
    </row>
    <row r="104" spans="1:4" s="22" customFormat="1" ht="32.25" customHeight="1">
      <c r="A104" s="9">
        <f t="shared" si="1"/>
        <v>93</v>
      </c>
      <c r="B104" s="19" t="s">
        <v>118</v>
      </c>
      <c r="C104" s="34" t="s">
        <v>119</v>
      </c>
      <c r="D104" s="35">
        <v>1967</v>
      </c>
    </row>
    <row r="105" spans="1:4" s="22" customFormat="1" ht="36" customHeight="1">
      <c r="A105" s="9">
        <f t="shared" si="1"/>
        <v>94</v>
      </c>
      <c r="B105" s="19" t="s">
        <v>214</v>
      </c>
      <c r="C105" s="34" t="s">
        <v>215</v>
      </c>
      <c r="D105" s="26">
        <v>17725</v>
      </c>
    </row>
    <row r="106" spans="1:4" s="30" customFormat="1" ht="17.25" customHeight="1">
      <c r="A106" s="9">
        <f t="shared" si="1"/>
        <v>95</v>
      </c>
      <c r="B106" s="19" t="s">
        <v>120</v>
      </c>
      <c r="C106" s="34" t="s">
        <v>121</v>
      </c>
      <c r="D106" s="26">
        <v>17725</v>
      </c>
    </row>
    <row r="107" spans="1:4" ht="33" customHeight="1">
      <c r="A107" s="14">
        <f t="shared" si="1"/>
        <v>96</v>
      </c>
      <c r="B107" s="15" t="s">
        <v>122</v>
      </c>
      <c r="C107" s="56" t="s">
        <v>123</v>
      </c>
      <c r="D107" s="25">
        <f>D108+D111+D114+D118</f>
        <v>98531.5</v>
      </c>
    </row>
    <row r="108" spans="1:4" ht="33" customHeight="1">
      <c r="A108" s="9">
        <f t="shared" si="1"/>
        <v>97</v>
      </c>
      <c r="B108" s="19" t="s">
        <v>229</v>
      </c>
      <c r="C108" s="27" t="s">
        <v>230</v>
      </c>
      <c r="D108" s="21">
        <f>D110</f>
        <v>1901.8</v>
      </c>
    </row>
    <row r="109" spans="1:4" ht="33" customHeight="1">
      <c r="A109" s="9">
        <f t="shared" si="1"/>
        <v>98</v>
      </c>
      <c r="B109" s="19" t="s">
        <v>222</v>
      </c>
      <c r="C109" s="58" t="s">
        <v>238</v>
      </c>
      <c r="D109" s="21">
        <f>D110</f>
        <v>1901.8</v>
      </c>
    </row>
    <row r="110" spans="1:4" ht="39" customHeight="1">
      <c r="A110" s="9">
        <f t="shared" si="1"/>
        <v>99</v>
      </c>
      <c r="B110" s="19" t="s">
        <v>220</v>
      </c>
      <c r="C110" s="54" t="s">
        <v>221</v>
      </c>
      <c r="D110" s="21">
        <v>1901.8</v>
      </c>
    </row>
    <row r="111" spans="1:4" ht="21" customHeight="1">
      <c r="A111" s="9">
        <f t="shared" si="1"/>
        <v>100</v>
      </c>
      <c r="B111" s="19" t="s">
        <v>232</v>
      </c>
      <c r="C111" s="46" t="s">
        <v>231</v>
      </c>
      <c r="D111" s="21">
        <f>D113</f>
        <v>1510</v>
      </c>
    </row>
    <row r="112" spans="1:4" ht="21" customHeight="1">
      <c r="A112" s="9">
        <f t="shared" si="1"/>
        <v>101</v>
      </c>
      <c r="B112" s="19" t="s">
        <v>167</v>
      </c>
      <c r="C112" s="46" t="s">
        <v>166</v>
      </c>
      <c r="D112" s="21">
        <f>D113</f>
        <v>1510</v>
      </c>
    </row>
    <row r="113" spans="1:4" ht="33" customHeight="1">
      <c r="A113" s="9">
        <f t="shared" si="1"/>
        <v>102</v>
      </c>
      <c r="B113" s="19" t="s">
        <v>168</v>
      </c>
      <c r="C113" s="27" t="s">
        <v>124</v>
      </c>
      <c r="D113" s="21">
        <v>1510</v>
      </c>
    </row>
    <row r="114" spans="1:4" ht="56.25" customHeight="1">
      <c r="A114" s="9">
        <f t="shared" si="1"/>
        <v>103</v>
      </c>
      <c r="B114" s="19" t="s">
        <v>234</v>
      </c>
      <c r="C114" s="55" t="s">
        <v>233</v>
      </c>
      <c r="D114" s="21">
        <f>D116</f>
        <v>37750</v>
      </c>
    </row>
    <row r="115" spans="1:4" ht="34.5" customHeight="1">
      <c r="A115" s="9">
        <f t="shared" si="1"/>
        <v>104</v>
      </c>
      <c r="B115" s="19" t="s">
        <v>125</v>
      </c>
      <c r="C115" s="55" t="s">
        <v>235</v>
      </c>
      <c r="D115" s="21">
        <f>D116</f>
        <v>37750</v>
      </c>
    </row>
    <row r="116" spans="1:4" s="22" customFormat="1" ht="31.5" customHeight="1">
      <c r="A116" s="9">
        <f t="shared" si="1"/>
        <v>105</v>
      </c>
      <c r="B116" s="37" t="s">
        <v>126</v>
      </c>
      <c r="C116" s="36" t="s">
        <v>127</v>
      </c>
      <c r="D116" s="21">
        <v>37750</v>
      </c>
    </row>
    <row r="117" spans="1:4" s="22" customFormat="1" ht="17.25" customHeight="1">
      <c r="A117" s="9">
        <f t="shared" si="1"/>
        <v>106</v>
      </c>
      <c r="B117" s="37" t="s">
        <v>237</v>
      </c>
      <c r="C117" s="36" t="s">
        <v>236</v>
      </c>
      <c r="D117" s="21">
        <f>D118</f>
        <v>57369.7</v>
      </c>
    </row>
    <row r="118" spans="1:4" ht="17.25" customHeight="1">
      <c r="A118" s="9">
        <f t="shared" si="1"/>
        <v>107</v>
      </c>
      <c r="B118" s="37" t="s">
        <v>128</v>
      </c>
      <c r="C118" s="36" t="s">
        <v>129</v>
      </c>
      <c r="D118" s="21">
        <f>D122+D123+D119+D124+D120+D121+D125+D126+D127</f>
        <v>57369.7</v>
      </c>
    </row>
    <row r="119" spans="1:4" s="22" customFormat="1" ht="34.5" customHeight="1">
      <c r="A119" s="9">
        <f t="shared" si="1"/>
        <v>108</v>
      </c>
      <c r="B119" s="37" t="s">
        <v>132</v>
      </c>
      <c r="C119" s="36" t="s">
        <v>216</v>
      </c>
      <c r="D119" s="21">
        <v>20000</v>
      </c>
    </row>
    <row r="120" spans="1:4" s="22" customFormat="1" ht="33" customHeight="1">
      <c r="A120" s="9">
        <f t="shared" si="1"/>
        <v>109</v>
      </c>
      <c r="B120" s="37" t="s">
        <v>284</v>
      </c>
      <c r="C120" s="36" t="s">
        <v>170</v>
      </c>
      <c r="D120" s="21">
        <v>970</v>
      </c>
    </row>
    <row r="121" spans="1:4" s="22" customFormat="1" ht="33" customHeight="1">
      <c r="A121" s="9">
        <f t="shared" si="1"/>
        <v>110</v>
      </c>
      <c r="B121" s="37" t="s">
        <v>217</v>
      </c>
      <c r="C121" s="54" t="s">
        <v>218</v>
      </c>
      <c r="D121" s="21">
        <v>5000</v>
      </c>
    </row>
    <row r="122" spans="1:4" s="22" customFormat="1" ht="46.5" customHeight="1">
      <c r="A122" s="9">
        <f t="shared" si="1"/>
        <v>111</v>
      </c>
      <c r="B122" s="37" t="s">
        <v>217</v>
      </c>
      <c r="C122" s="54" t="s">
        <v>219</v>
      </c>
      <c r="D122" s="47">
        <v>867</v>
      </c>
    </row>
    <row r="123" spans="1:4" s="22" customFormat="1" ht="15.75" customHeight="1">
      <c r="A123" s="9">
        <f t="shared" si="1"/>
        <v>112</v>
      </c>
      <c r="B123" s="37" t="s">
        <v>130</v>
      </c>
      <c r="C123" s="36" t="s">
        <v>131</v>
      </c>
      <c r="D123" s="21">
        <v>8303</v>
      </c>
    </row>
    <row r="124" spans="1:4" s="22" customFormat="1" ht="37.5" customHeight="1">
      <c r="A124" s="9">
        <f t="shared" si="1"/>
        <v>113</v>
      </c>
      <c r="B124" s="37" t="s">
        <v>130</v>
      </c>
      <c r="C124" s="36" t="s">
        <v>133</v>
      </c>
      <c r="D124" s="21">
        <v>20302</v>
      </c>
    </row>
    <row r="125" spans="1:4" s="22" customFormat="1" ht="54" customHeight="1">
      <c r="A125" s="9">
        <f t="shared" si="1"/>
        <v>114</v>
      </c>
      <c r="B125" s="37" t="s">
        <v>130</v>
      </c>
      <c r="C125" s="54" t="s">
        <v>283</v>
      </c>
      <c r="D125" s="21">
        <v>1085.6</v>
      </c>
    </row>
    <row r="126" spans="1:4" s="22" customFormat="1" ht="84" customHeight="1">
      <c r="A126" s="9">
        <f t="shared" si="1"/>
        <v>115</v>
      </c>
      <c r="B126" s="37" t="s">
        <v>130</v>
      </c>
      <c r="C126" s="54" t="s">
        <v>223</v>
      </c>
      <c r="D126" s="21">
        <v>717</v>
      </c>
    </row>
    <row r="127" spans="1:4" s="22" customFormat="1" ht="78" customHeight="1">
      <c r="A127" s="9">
        <f t="shared" si="1"/>
        <v>116</v>
      </c>
      <c r="B127" s="37" t="s">
        <v>225</v>
      </c>
      <c r="C127" s="54" t="s">
        <v>224</v>
      </c>
      <c r="D127" s="21">
        <v>125.1</v>
      </c>
    </row>
    <row r="128" spans="1:4" ht="19.5" customHeight="1">
      <c r="A128" s="14">
        <f t="shared" si="1"/>
        <v>117</v>
      </c>
      <c r="B128" s="15" t="s">
        <v>134</v>
      </c>
      <c r="C128" s="56" t="s">
        <v>135</v>
      </c>
      <c r="D128" s="25">
        <f>D130+D139+D148+D142+D133+D136</f>
        <v>484217.89999999997</v>
      </c>
    </row>
    <row r="129" spans="1:4" ht="19.5" customHeight="1">
      <c r="A129" s="9">
        <f t="shared" si="1"/>
        <v>118</v>
      </c>
      <c r="B129" s="28" t="s">
        <v>239</v>
      </c>
      <c r="C129" s="27" t="s">
        <v>240</v>
      </c>
      <c r="D129" s="21">
        <f>D130</f>
        <v>39220</v>
      </c>
    </row>
    <row r="130" spans="1:4" ht="33.75" customHeight="1">
      <c r="A130" s="9">
        <f t="shared" si="1"/>
        <v>119</v>
      </c>
      <c r="B130" s="28" t="s">
        <v>136</v>
      </c>
      <c r="C130" s="27" t="s">
        <v>137</v>
      </c>
      <c r="D130" s="21">
        <f>D131</f>
        <v>39220</v>
      </c>
    </row>
    <row r="131" spans="1:4" s="30" customFormat="1" ht="37.5" customHeight="1">
      <c r="A131" s="9">
        <f t="shared" si="1"/>
        <v>120</v>
      </c>
      <c r="B131" s="28" t="s">
        <v>287</v>
      </c>
      <c r="C131" s="27" t="s">
        <v>138</v>
      </c>
      <c r="D131" s="21">
        <v>39220</v>
      </c>
    </row>
    <row r="132" spans="1:4" s="30" customFormat="1" ht="37.5" customHeight="1">
      <c r="A132" s="9">
        <f t="shared" si="1"/>
        <v>121</v>
      </c>
      <c r="B132" s="28" t="s">
        <v>241</v>
      </c>
      <c r="C132" s="27" t="s">
        <v>242</v>
      </c>
      <c r="D132" s="21">
        <f>D133</f>
        <v>24</v>
      </c>
    </row>
    <row r="133" spans="1:4" s="22" customFormat="1" ht="31.5" customHeight="1">
      <c r="A133" s="9">
        <f t="shared" si="1"/>
        <v>122</v>
      </c>
      <c r="B133" s="28" t="s">
        <v>226</v>
      </c>
      <c r="C133" s="27" t="s">
        <v>243</v>
      </c>
      <c r="D133" s="21">
        <f>D134</f>
        <v>24</v>
      </c>
    </row>
    <row r="134" spans="1:4" s="30" customFormat="1" ht="55.5" customHeight="1">
      <c r="A134" s="9">
        <f t="shared" si="1"/>
        <v>123</v>
      </c>
      <c r="B134" s="28" t="s">
        <v>227</v>
      </c>
      <c r="C134" s="54" t="s">
        <v>228</v>
      </c>
      <c r="D134" s="21">
        <v>24</v>
      </c>
    </row>
    <row r="135" spans="1:4" s="30" customFormat="1" ht="36" customHeight="1">
      <c r="A135" s="9">
        <f t="shared" si="1"/>
        <v>124</v>
      </c>
      <c r="B135" s="28" t="s">
        <v>244</v>
      </c>
      <c r="C135" s="54" t="s">
        <v>245</v>
      </c>
      <c r="D135" s="21">
        <f>D136</f>
        <v>4007.8</v>
      </c>
    </row>
    <row r="136" spans="1:4" s="22" customFormat="1" ht="33" customHeight="1">
      <c r="A136" s="9">
        <f t="shared" si="1"/>
        <v>125</v>
      </c>
      <c r="B136" s="28" t="s">
        <v>139</v>
      </c>
      <c r="C136" s="27" t="s">
        <v>140</v>
      </c>
      <c r="D136" s="21">
        <f>D137</f>
        <v>4007.8</v>
      </c>
    </row>
    <row r="137" spans="1:4" s="30" customFormat="1" ht="53.25" customHeight="1">
      <c r="A137" s="9">
        <f t="shared" si="1"/>
        <v>126</v>
      </c>
      <c r="B137" s="28" t="s">
        <v>141</v>
      </c>
      <c r="C137" s="27" t="s">
        <v>142</v>
      </c>
      <c r="D137" s="21">
        <v>4007.8</v>
      </c>
    </row>
    <row r="138" spans="1:4" s="30" customFormat="1" ht="33.75" customHeight="1">
      <c r="A138" s="9">
        <f t="shared" si="1"/>
        <v>127</v>
      </c>
      <c r="B138" s="28" t="s">
        <v>248</v>
      </c>
      <c r="C138" s="27" t="s">
        <v>249</v>
      </c>
      <c r="D138" s="21">
        <f>D139</f>
        <v>18309</v>
      </c>
    </row>
    <row r="139" spans="1:4" s="22" customFormat="1" ht="32.25" customHeight="1">
      <c r="A139" s="9">
        <f t="shared" si="1"/>
        <v>128</v>
      </c>
      <c r="B139" s="28" t="s">
        <v>143</v>
      </c>
      <c r="C139" s="27" t="s">
        <v>250</v>
      </c>
      <c r="D139" s="21">
        <f>D140</f>
        <v>18309</v>
      </c>
    </row>
    <row r="140" spans="1:4" s="30" customFormat="1" ht="36.75" customHeight="1">
      <c r="A140" s="9">
        <f t="shared" si="1"/>
        <v>129</v>
      </c>
      <c r="B140" s="28" t="s">
        <v>286</v>
      </c>
      <c r="C140" s="27" t="s">
        <v>144</v>
      </c>
      <c r="D140" s="21">
        <v>18309</v>
      </c>
    </row>
    <row r="141" spans="1:4" s="30" customFormat="1" ht="33.75" customHeight="1">
      <c r="A141" s="9">
        <f t="shared" si="1"/>
        <v>130</v>
      </c>
      <c r="B141" s="28" t="s">
        <v>247</v>
      </c>
      <c r="C141" s="27" t="s">
        <v>251</v>
      </c>
      <c r="D141" s="21">
        <f>D142</f>
        <v>77665.1</v>
      </c>
    </row>
    <row r="142" spans="1:4" s="22" customFormat="1" ht="36.75" customHeight="1">
      <c r="A142" s="9">
        <f t="shared" si="1"/>
        <v>131</v>
      </c>
      <c r="B142" s="28" t="s">
        <v>145</v>
      </c>
      <c r="C142" s="27" t="s">
        <v>146</v>
      </c>
      <c r="D142" s="21">
        <f>D146+D143+D144+D145</f>
        <v>77665.1</v>
      </c>
    </row>
    <row r="143" spans="1:4" s="30" customFormat="1" ht="47.25" customHeight="1">
      <c r="A143" s="9">
        <f t="shared" si="1"/>
        <v>132</v>
      </c>
      <c r="B143" s="28" t="s">
        <v>148</v>
      </c>
      <c r="C143" s="34" t="s">
        <v>149</v>
      </c>
      <c r="D143" s="21">
        <v>801</v>
      </c>
    </row>
    <row r="144" spans="1:4" s="30" customFormat="1" ht="52.5" customHeight="1">
      <c r="A144" s="9">
        <f t="shared" si="1"/>
        <v>133</v>
      </c>
      <c r="B144" s="28" t="s">
        <v>148</v>
      </c>
      <c r="C144" s="34" t="s">
        <v>171</v>
      </c>
      <c r="D144" s="21">
        <v>0.1</v>
      </c>
    </row>
    <row r="145" spans="1:4" s="30" customFormat="1" ht="36" customHeight="1">
      <c r="A145" s="9">
        <f t="shared" si="1"/>
        <v>134</v>
      </c>
      <c r="B145" s="28" t="s">
        <v>148</v>
      </c>
      <c r="C145" s="34" t="s">
        <v>172</v>
      </c>
      <c r="D145" s="21">
        <v>79</v>
      </c>
    </row>
    <row r="146" spans="1:4" s="30" customFormat="1" ht="49.5" customHeight="1">
      <c r="A146" s="9">
        <f t="shared" si="1"/>
        <v>135</v>
      </c>
      <c r="B146" s="28" t="s">
        <v>148</v>
      </c>
      <c r="C146" s="27" t="s">
        <v>147</v>
      </c>
      <c r="D146" s="21">
        <v>76785</v>
      </c>
    </row>
    <row r="147" spans="1:4" s="30" customFormat="1" ht="16.5" customHeight="1">
      <c r="A147" s="9">
        <f t="shared" si="1"/>
        <v>136</v>
      </c>
      <c r="B147" s="28" t="s">
        <v>246</v>
      </c>
      <c r="C147" s="27" t="s">
        <v>252</v>
      </c>
      <c r="D147" s="21">
        <f>D148</f>
        <v>344992</v>
      </c>
    </row>
    <row r="148" spans="1:4" s="22" customFormat="1" ht="21" customHeight="1">
      <c r="A148" s="9">
        <f t="shared" si="1"/>
        <v>137</v>
      </c>
      <c r="B148" s="28" t="s">
        <v>150</v>
      </c>
      <c r="C148" s="38" t="s">
        <v>151</v>
      </c>
      <c r="D148" s="21">
        <f>D149</f>
        <v>344992</v>
      </c>
    </row>
    <row r="149" spans="1:4" s="30" customFormat="1" ht="112.5" customHeight="1">
      <c r="A149" s="9">
        <f t="shared" si="1"/>
        <v>138</v>
      </c>
      <c r="B149" s="28" t="s">
        <v>152</v>
      </c>
      <c r="C149" s="54" t="s">
        <v>153</v>
      </c>
      <c r="D149" s="21">
        <v>344992</v>
      </c>
    </row>
    <row r="150" spans="1:4" ht="22.5" customHeight="1">
      <c r="A150" s="14">
        <f t="shared" si="1"/>
        <v>139</v>
      </c>
      <c r="B150" s="39" t="s">
        <v>154</v>
      </c>
      <c r="C150" s="31" t="s">
        <v>155</v>
      </c>
      <c r="D150" s="25">
        <f>D152+D154+D156</f>
        <v>127159</v>
      </c>
    </row>
    <row r="151" spans="1:4" ht="39" customHeight="1">
      <c r="A151" s="9">
        <f aca="true" t="shared" si="2" ref="A151:A158">A150+1</f>
        <v>140</v>
      </c>
      <c r="B151" s="28" t="s">
        <v>253</v>
      </c>
      <c r="C151" s="55" t="s">
        <v>255</v>
      </c>
      <c r="D151" s="21">
        <f>D152</f>
        <v>1620</v>
      </c>
    </row>
    <row r="152" spans="1:4" ht="33" customHeight="1">
      <c r="A152" s="9">
        <f t="shared" si="2"/>
        <v>141</v>
      </c>
      <c r="B152" s="28" t="s">
        <v>156</v>
      </c>
      <c r="C152" s="55" t="s">
        <v>256</v>
      </c>
      <c r="D152" s="26">
        <v>1620</v>
      </c>
    </row>
    <row r="153" spans="1:4" ht="42" customHeight="1">
      <c r="A153" s="9">
        <f t="shared" si="2"/>
        <v>142</v>
      </c>
      <c r="B153" s="19" t="s">
        <v>254</v>
      </c>
      <c r="C153" s="55" t="s">
        <v>257</v>
      </c>
      <c r="D153" s="26">
        <f>D154</f>
        <v>125092</v>
      </c>
    </row>
    <row r="154" spans="1:4" ht="51" customHeight="1">
      <c r="A154" s="9">
        <f t="shared" si="2"/>
        <v>143</v>
      </c>
      <c r="B154" s="19" t="s">
        <v>157</v>
      </c>
      <c r="C154" s="55" t="s">
        <v>258</v>
      </c>
      <c r="D154" s="21">
        <v>125092</v>
      </c>
    </row>
    <row r="155" spans="1:4" ht="20.25" customHeight="1">
      <c r="A155" s="9">
        <f t="shared" si="2"/>
        <v>144</v>
      </c>
      <c r="B155" s="28" t="s">
        <v>259</v>
      </c>
      <c r="C155" s="55" t="s">
        <v>260</v>
      </c>
      <c r="D155" s="21">
        <f>D156</f>
        <v>447</v>
      </c>
    </row>
    <row r="156" spans="1:4" ht="22.5" customHeight="1">
      <c r="A156" s="9">
        <f t="shared" si="2"/>
        <v>145</v>
      </c>
      <c r="B156" s="28" t="s">
        <v>158</v>
      </c>
      <c r="C156" s="27" t="s">
        <v>159</v>
      </c>
      <c r="D156" s="26">
        <f>D157</f>
        <v>447</v>
      </c>
    </row>
    <row r="157" spans="1:4" s="22" customFormat="1" ht="52.5" customHeight="1">
      <c r="A157" s="9">
        <f t="shared" si="2"/>
        <v>146</v>
      </c>
      <c r="B157" s="28" t="s">
        <v>160</v>
      </c>
      <c r="C157" s="34" t="s">
        <v>161</v>
      </c>
      <c r="D157" s="21">
        <v>447</v>
      </c>
    </row>
    <row r="158" spans="1:4" ht="22.5" customHeight="1">
      <c r="A158" s="14">
        <f t="shared" si="2"/>
        <v>147</v>
      </c>
      <c r="B158" s="15"/>
      <c r="C158" s="40" t="s">
        <v>162</v>
      </c>
      <c r="D158" s="17">
        <f>'2012'!D12+'2012'!D99</f>
        <v>1627511</v>
      </c>
    </row>
    <row r="159" ht="18" customHeight="1"/>
  </sheetData>
  <sheetProtection/>
  <mergeCells count="8">
    <mergeCell ref="C1:D1"/>
    <mergeCell ref="C4:D4"/>
    <mergeCell ref="A6:D6"/>
    <mergeCell ref="A7:D7"/>
    <mergeCell ref="A9:A10"/>
    <mergeCell ref="B9:B10"/>
    <mergeCell ref="C9:C10"/>
    <mergeCell ref="D9:D10"/>
  </mergeCells>
  <printOptions/>
  <pageMargins left="0.7874015748031497" right="0.3937007874015748" top="0.7874015748031497" bottom="0.7874015748031497" header="0.31496062992125984" footer="0.31496062992125984"/>
  <pageSetup fitToHeight="5" horizontalDpi="600" verticalDpi="600" orientation="landscape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Надпорожская</dc:creator>
  <cp:keywords/>
  <dc:description/>
  <cp:lastModifiedBy>Надпорожская</cp:lastModifiedBy>
  <cp:lastPrinted>2011-12-14T03:50:03Z</cp:lastPrinted>
  <dcterms:created xsi:type="dcterms:W3CDTF">2010-12-13T10:50:01Z</dcterms:created>
  <dcterms:modified xsi:type="dcterms:W3CDTF">2011-12-19T11:37:00Z</dcterms:modified>
  <cp:category/>
  <cp:version/>
  <cp:contentType/>
  <cp:contentStatus/>
</cp:coreProperties>
</file>